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ffery Jack\Documents\2-TUA\TUA-University-Video-Guide\Calculators\"/>
    </mc:Choice>
  </mc:AlternateContent>
  <bookViews>
    <workbookView xWindow="0" yWindow="600" windowWidth="20496" windowHeight="76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7" i="1" l="1"/>
  <c r="B18" i="1" s="1"/>
  <c r="E8" i="1"/>
  <c r="B8" i="1"/>
  <c r="E17" i="1" l="1"/>
  <c r="E18" i="1" s="1"/>
</calcChain>
</file>

<file path=xl/sharedStrings.xml><?xml version="1.0" encoding="utf-8"?>
<sst xmlns="http://schemas.openxmlformats.org/spreadsheetml/2006/main" count="22" uniqueCount="21">
  <si>
    <t>Flakes (grams)</t>
  </si>
  <si>
    <t>Flakes required (grams)</t>
  </si>
  <si>
    <t>Stock Concentration (%)</t>
  </si>
  <si>
    <t>Distilled Water Required</t>
  </si>
  <si>
    <t>Distilled Water Required (ml)</t>
  </si>
  <si>
    <t>Final Concentration (%)</t>
  </si>
  <si>
    <t xml:space="preserve">Sodium Chlorite Solution </t>
  </si>
  <si>
    <t>Calculator</t>
  </si>
  <si>
    <t>HCL Dilution</t>
  </si>
  <si>
    <t>Distilled water required (ml)</t>
  </si>
  <si>
    <t>Final Volume (ml)</t>
  </si>
  <si>
    <t>or Distilled Water Volume (ml)</t>
  </si>
  <si>
    <t>* Refer to online calculator for more options:</t>
  </si>
  <si>
    <t>https://www.physiologyweb.com/calculators/dilution_calculator_molarity_percent.html</t>
  </si>
  <si>
    <t>https://rumble.com/vnlh9o-training-video-6-how-to-make-the-acid-activator.html</t>
  </si>
  <si>
    <t>https://rumble.com/vnatop-training-video-5-how-to-make-22.4-sodium-chlorite-solution-mms.html</t>
  </si>
  <si>
    <t>If you haven't, watch the TUA how to video first:</t>
  </si>
  <si>
    <t>Enter values in yellow cells. Required quantities for specified amounts will show in blue</t>
  </si>
  <si>
    <t>Volume of stock you want to use (ml)</t>
  </si>
  <si>
    <t>or Final Dilution you want (ml)</t>
  </si>
  <si>
    <t>HCL stock volume required (ml)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</si>
</sst>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0.0"/>
    <numFmt numFmtId="166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0" xfId="0" applyFont="1" applyFill="1" applyProtection="1"/>
    <xf numFmtId="165" fontId="2" fillId="3" borderId="0" xfId="0" applyNumberFormat="1" applyFont="1" applyFill="1" applyProtection="1"/>
    <xf numFmtId="166" fontId="2" fillId="3" borderId="0" xfId="1" applyNumberFormat="1" applyFont="1" applyFill="1" applyProtection="1"/>
    <xf numFmtId="2" fontId="2" fillId="3" borderId="0" xfId="0" applyNumberFormat="1" applyFont="1" applyFill="1" applyProtection="1"/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3" fillId="2" borderId="0" xfId="0" applyFont="1" applyFill="1" applyProtection="1">
      <protection locked="0"/>
    </xf>
    <xf numFmtId="0" fontId="3" fillId="0" borderId="0" xfId="0" applyFont="1" applyAlignment="1" applyProtection="1">
      <alignment vertical="top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 vertical="top"/>
      <protection locked="0"/>
    </xf>
    <xf numFmtId="0" fontId="4" fillId="0" borderId="0" xfId="2" applyFill="1" applyBorder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left" vertical="top" wrapText="1"/>
      <protection locked="0"/>
    </xf>
    <xf numFmtId="9" fontId="3" fillId="2" borderId="0" xfId="0" applyNumberFormat="1" applyFont="1" applyFill="1" applyBorder="1" applyProtection="1">
      <protection locked="0"/>
    </xf>
    <xf numFmtId="166" fontId="3" fillId="2" borderId="0" xfId="1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4" fillId="0" borderId="0" xfId="2" applyAlignment="1" applyProtection="1">
      <alignment horizontal="left" vertical="top" wrapText="1"/>
      <protection locked="0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umble.com/vnatop-training-video-5-how-to-make-22.4-sodium-chlorite-solution-mms.html" TargetMode="External"/><Relationship Id="rId2" Type="http://schemas.openxmlformats.org/officeDocument/2006/relationships/hyperlink" Target="https://rumble.com/vnlh9o-training-video-6-how-to-make-the-acid-activator.html" TargetMode="External"/><Relationship Id="rId1" Type="http://schemas.openxmlformats.org/officeDocument/2006/relationships/hyperlink" Target="https://www.physiologyweb.com/calculators/dilution_calculator_molarity_percent.htm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topLeftCell="A4" workbookViewId="0">
      <selection activeCell="B9" sqref="B9"/>
    </sheetView>
  </sheetViews>
  <sheetFormatPr defaultColWidth="9.109375" defaultRowHeight="15.6" x14ac:dyDescent="0.3"/>
  <cols>
    <col min="1" max="1" width="27.5546875" style="5" bestFit="1" customWidth="1"/>
    <col min="2" max="2" width="10.5546875" style="5" bestFit="1" customWidth="1"/>
    <col min="3" max="3" width="9.109375" style="5"/>
    <col min="4" max="4" width="31" style="5" customWidth="1"/>
    <col min="5" max="16384" width="9.109375" style="5"/>
  </cols>
  <sheetData>
    <row r="1" spans="1:5" x14ac:dyDescent="0.3">
      <c r="A1" s="17" t="s">
        <v>7</v>
      </c>
      <c r="B1" s="17"/>
      <c r="C1" s="17"/>
      <c r="D1" s="17"/>
      <c r="E1" s="17"/>
    </row>
    <row r="2" spans="1:5" x14ac:dyDescent="0.3">
      <c r="A2" s="16" t="s">
        <v>6</v>
      </c>
      <c r="B2" s="16"/>
      <c r="C2" s="16"/>
      <c r="D2" s="16"/>
      <c r="E2" s="16"/>
    </row>
    <row r="3" spans="1:5" x14ac:dyDescent="0.3">
      <c r="A3" s="5" t="s">
        <v>16</v>
      </c>
      <c r="B3" s="6"/>
    </row>
    <row r="4" spans="1:5" ht="30.75" customHeight="1" x14ac:dyDescent="0.3">
      <c r="A4" s="18" t="s">
        <v>15</v>
      </c>
      <c r="B4" s="18"/>
      <c r="C4" s="18"/>
      <c r="D4" s="18"/>
      <c r="E4" s="18"/>
    </row>
    <row r="5" spans="1:5" x14ac:dyDescent="0.3">
      <c r="A5" s="5" t="s">
        <v>17</v>
      </c>
      <c r="B5" s="6"/>
    </row>
    <row r="7" spans="1:5" x14ac:dyDescent="0.3">
      <c r="A7" s="5" t="s">
        <v>0</v>
      </c>
      <c r="B7" s="7">
        <v>272.39999999999998</v>
      </c>
      <c r="D7" s="5" t="s">
        <v>11</v>
      </c>
      <c r="E7" s="7">
        <v>700</v>
      </c>
    </row>
    <row r="8" spans="1:5" x14ac:dyDescent="0.3">
      <c r="A8" s="5" t="s">
        <v>3</v>
      </c>
      <c r="B8" s="1">
        <f>B7*2.57</f>
        <v>700.06799999999987</v>
      </c>
      <c r="D8" s="5" t="s">
        <v>1</v>
      </c>
      <c r="E8" s="2">
        <f>E7/2.57</f>
        <v>272.37354085603113</v>
      </c>
    </row>
    <row r="10" spans="1:5" x14ac:dyDescent="0.3">
      <c r="A10" s="16" t="s">
        <v>8</v>
      </c>
      <c r="B10" s="16"/>
      <c r="C10" s="16"/>
      <c r="D10" s="16"/>
      <c r="E10" s="16"/>
    </row>
    <row r="11" spans="1:5" x14ac:dyDescent="0.3">
      <c r="A11" s="11" t="s">
        <v>16</v>
      </c>
      <c r="B11" s="10"/>
      <c r="C11" s="10"/>
      <c r="D11" s="10"/>
      <c r="E11" s="10"/>
    </row>
    <row r="12" spans="1:5" x14ac:dyDescent="0.3">
      <c r="A12" s="12" t="s">
        <v>14</v>
      </c>
      <c r="B12" s="10"/>
      <c r="C12" s="10"/>
      <c r="D12" s="10"/>
      <c r="E12" s="10"/>
    </row>
    <row r="13" spans="1:5" x14ac:dyDescent="0.3">
      <c r="A13" s="11"/>
      <c r="B13" s="10"/>
      <c r="C13" s="10"/>
      <c r="D13" s="10"/>
      <c r="E13" s="10"/>
    </row>
    <row r="14" spans="1:5" x14ac:dyDescent="0.3">
      <c r="A14" s="5" t="s">
        <v>2</v>
      </c>
      <c r="B14" s="14">
        <v>0.35</v>
      </c>
    </row>
    <row r="15" spans="1:5" x14ac:dyDescent="0.3">
      <c r="A15" s="5" t="s">
        <v>5</v>
      </c>
      <c r="B15" s="14">
        <v>0.05</v>
      </c>
    </row>
    <row r="16" spans="1:5" ht="31.2" x14ac:dyDescent="0.3">
      <c r="A16" s="13" t="s">
        <v>18</v>
      </c>
      <c r="B16" s="15">
        <v>100</v>
      </c>
      <c r="D16" s="13" t="s">
        <v>19</v>
      </c>
      <c r="E16" s="7">
        <v>700</v>
      </c>
    </row>
    <row r="17" spans="1:5" x14ac:dyDescent="0.3">
      <c r="A17" s="5" t="s">
        <v>4</v>
      </c>
      <c r="B17" s="3">
        <f>((B14*B16)/B15)-B16</f>
        <v>600</v>
      </c>
      <c r="D17" s="5" t="s">
        <v>20</v>
      </c>
      <c r="E17" s="4">
        <f>(B15*E16)/B14</f>
        <v>100</v>
      </c>
    </row>
    <row r="18" spans="1:5" x14ac:dyDescent="0.3">
      <c r="A18" s="5" t="s">
        <v>10</v>
      </c>
      <c r="B18" s="3">
        <f>B16+B17</f>
        <v>700</v>
      </c>
      <c r="D18" s="5" t="s">
        <v>9</v>
      </c>
      <c r="E18" s="4">
        <f>E16-E17</f>
        <v>600</v>
      </c>
    </row>
    <row r="20" spans="1:5" ht="15.75" customHeight="1" x14ac:dyDescent="0.3">
      <c r="A20" s="8" t="s">
        <v>12</v>
      </c>
      <c r="B20" s="9"/>
      <c r="C20" s="9"/>
      <c r="D20" s="9"/>
      <c r="E20" s="9"/>
    </row>
    <row r="21" spans="1:5" x14ac:dyDescent="0.3">
      <c r="A21" s="18" t="s">
        <v>13</v>
      </c>
      <c r="B21" s="18"/>
      <c r="C21" s="18"/>
      <c r="D21" s="18"/>
      <c r="E21" s="18"/>
    </row>
  </sheetData>
  <sheetProtection algorithmName="SHA-512" hashValue="g2KMavXtKOEgjItvaezh6wQOg4t+IFXAacOVhe/U5mlB40iQXfHdXOPr4gv8Ov+SJmkE8aQDRo3OD+Oeg7Wiwg==" saltValue="5c0NWPli1gdLbm/OtyOUbA==" spinCount="100000" sheet="1" formatCells="0" formatColumns="0" formatRows="0" insertColumns="0" insertRows="0" insertHyperlinks="0" deleteColumns="0" deleteRows="0" selectLockedCells="1" sort="0" autoFilter="0" pivotTables="0"/>
  <mergeCells count="5">
    <mergeCell ref="A10:E10"/>
    <mergeCell ref="A2:E2"/>
    <mergeCell ref="A1:E1"/>
    <mergeCell ref="A21:E21"/>
    <mergeCell ref="A4:E4"/>
  </mergeCells>
  <hyperlinks>
    <hyperlink ref="A21" r:id="rId1"/>
    <hyperlink ref="A12" r:id="rId2"/>
    <hyperlink ref="A4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k_shonz</dc:creator>
  <cp:lastModifiedBy>Jeffery Jack</cp:lastModifiedBy>
  <dcterms:created xsi:type="dcterms:W3CDTF">2021-10-12T16:46:47Z</dcterms:created>
  <dcterms:modified xsi:type="dcterms:W3CDTF">2021-10-25T13:19:18Z</dcterms:modified>
</cp:coreProperties>
</file>